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C:\Users\mdilly\Documents\Forschung\BioVal\Managementtools\LieferantInnenfragebogen\finale Dokumente\"/>
    </mc:Choice>
  </mc:AlternateContent>
  <workbookProtection workbookAlgorithmName="SHA-512" workbookHashValue="A1wCeF+oKTAVdiMN68yyooi+KkR5K7xem+pXn3tEpcYPxrVuTo4JOn+M7gsS/POVDcTGXmATpWOskhfZzLwT8g==" workbookSaltValue="OV+panJshp4lSr2W/9ey4Q==" workbookSpinCount="100000" lockStructure="1"/>
  <bookViews>
    <workbookView xWindow="-110" yWindow="-110" windowWidth="19420" windowHeight="10420" tabRatio="814"/>
  </bookViews>
  <sheets>
    <sheet name="Übersicht" sheetId="34" r:id="rId1"/>
    <sheet name="Lieferant_innenfragebogen" sheetId="41" r:id="rId2"/>
    <sheet name="Lieferant_innenbewertung" sheetId="42" r:id="rId3"/>
  </sheets>
  <externalReferences>
    <externalReference r:id="rId4"/>
  </externalReferences>
  <definedNames>
    <definedName name="AgriSoil">[1]Params!$A$3</definedName>
    <definedName name="BV_ara_normmax">#REF!</definedName>
    <definedName name="BV_ara_normmin">#REF!</definedName>
    <definedName name="BV_per_normmax">#REF!</definedName>
    <definedName name="BV_per_normmin">#REF!</definedName>
    <definedName name="EF_max">#REF!</definedName>
    <definedName name="NatSoil">[1]Params!$A$4</definedName>
    <definedName name="Water">[1]Params!$A$5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42" l="1"/>
  <c r="P6" i="42"/>
  <c r="N3" i="42" l="1"/>
  <c r="P3" i="42" s="1"/>
  <c r="N6" i="42"/>
  <c r="N7" i="42"/>
  <c r="N10" i="42"/>
  <c r="P10" i="42" s="1"/>
  <c r="N9" i="42"/>
  <c r="P9" i="42" s="1"/>
  <c r="N11" i="42"/>
  <c r="P11" i="42" s="1"/>
  <c r="N12" i="42"/>
  <c r="P12" i="42" s="1"/>
  <c r="N13" i="42"/>
  <c r="P13" i="42" s="1"/>
  <c r="N5" i="42"/>
  <c r="P5" i="42" s="1"/>
  <c r="N4" i="42"/>
  <c r="P4" i="42" s="1"/>
  <c r="N22" i="42"/>
  <c r="I8" i="42"/>
  <c r="I2" i="42"/>
  <c r="P2" i="42" l="1"/>
  <c r="P8" i="42"/>
  <c r="P14" i="42" l="1"/>
</calcChain>
</file>

<file path=xl/comments1.xml><?xml version="1.0" encoding="utf-8"?>
<comments xmlns="http://schemas.openxmlformats.org/spreadsheetml/2006/main">
  <authors>
    <author>Carolin Stief</author>
  </authors>
  <commentList>
    <comment ref="R1" authorId="0" shapeId="0">
      <text>
        <r>
          <rPr>
            <sz val="9"/>
            <color indexed="81"/>
            <rFont val="Segoe UI"/>
            <family val="2"/>
          </rPr>
          <t>e.g.: information on how the parameter was interpreted or measured</t>
        </r>
      </text>
    </comment>
  </commentList>
</comments>
</file>

<file path=xl/sharedStrings.xml><?xml version="1.0" encoding="utf-8"?>
<sst xmlns="http://schemas.openxmlformats.org/spreadsheetml/2006/main" count="113" uniqueCount="71">
  <si>
    <t>p</t>
  </si>
  <si>
    <t>Weighting</t>
  </si>
  <si>
    <t>alpha</t>
  </si>
  <si>
    <t>beta</t>
  </si>
  <si>
    <t>gamma</t>
  </si>
  <si>
    <t>delta</t>
  </si>
  <si>
    <t>epsilon</t>
  </si>
  <si>
    <t>sigma</t>
  </si>
  <si>
    <t>Min
value</t>
  </si>
  <si>
    <t>Max
value</t>
  </si>
  <si>
    <t>M.1</t>
  </si>
  <si>
    <t>M.2</t>
  </si>
  <si>
    <t>M.3</t>
  </si>
  <si>
    <t>M.4</t>
  </si>
  <si>
    <t>M.5</t>
  </si>
  <si>
    <t>C.1</t>
  </si>
  <si>
    <t>C.2</t>
  </si>
  <si>
    <t>C</t>
  </si>
  <si>
    <t>M</t>
  </si>
  <si>
    <t>C.3</t>
  </si>
  <si>
    <t>C.4</t>
  </si>
  <si>
    <t>C.5</t>
  </si>
  <si>
    <t>Dr. Ulrike Eberle</t>
  </si>
  <si>
    <t>ulrike.eberle@uni-wh.de</t>
  </si>
  <si>
    <t>Übersicht</t>
  </si>
  <si>
    <t>Diese Excel-Datei dient der semiquantitativen Bewertung von Lieferant:innen von Acker- und Dauerkulturen sowie Grünland in Bezug auf die terrestrische Biodiversität.</t>
  </si>
  <si>
    <t>Arbeitsblätter in dieser Datei</t>
  </si>
  <si>
    <t xml:space="preserve">Diese Datei besteht neben diesem Übersichtsblatt aus zwei weiteren Arbeitsblättern. Der "Lieferant_innenfragebogen" ist für den Versand an die Lieferant:innen gedacht, die "Lieferant_innenbewertung" ist für die interne Bewertung der Lieferant:innen gedacht. </t>
  </si>
  <si>
    <t>Zusätzliche Informationen</t>
  </si>
  <si>
    <t>Lieferant_innenfragebogen</t>
  </si>
  <si>
    <t>Orangefarbene Zellen sind für die Dateneingabe der Lieferant:innen vorgesehen.</t>
  </si>
  <si>
    <t>Kontakt</t>
  </si>
  <si>
    <t>ZNU - Zentrum für Nachhaltige Unternehmensführung der Universität Witten/Herdecke</t>
  </si>
  <si>
    <t>Danksagung</t>
  </si>
  <si>
    <t>Die Bewertung einiger Parameter basiert auf der BVI-Methode (https://bvi-method.org/ressourcen) die von Jan Paul Lindner et al. (jan.paul.lindner@uni-a.de) entwickelt wurde.</t>
  </si>
  <si>
    <t>Lieferant_innenbewertung</t>
  </si>
  <si>
    <t>Türkisfarbene Zellen sind mit den Antworten verknüpft, die in den orangefarbenen Zellen des Lieferant_innenfragebogens eingegeben wurden.</t>
  </si>
  <si>
    <t>Hellgrün gefärbte Zellen und Balken enthalten Ergebnisse zu einzelnen Fragen.</t>
  </si>
  <si>
    <t>Grün gefärbte Zellen und Balken zeigen das Ergebnis auf Kriteriumsebene oder die Gesamtpunktzahl an.</t>
  </si>
  <si>
    <t>In den orangefarbenen Zellen können Sie die Gewichtung der beiden Hauptthemen (Anbaupraktiken und Managementpraktiken) anpassen.</t>
  </si>
  <si>
    <t>Frage</t>
  </si>
  <si>
    <t>Anbaupraktiken</t>
  </si>
  <si>
    <t>Wie groß ist die durchschnittliche Feldgröße?</t>
  </si>
  <si>
    <t>Wie hoch ist der Anteil von Strukturelementen wie Baumgruppen, Hecken, (grasbewachsene) Feldraine, Kopfbäume, Krautsäume, Strauch- und Schutzgürtel, Steinmauern, Lesesteinhaufen, Teiche, Tümpel, Käferbänke etc. auf den Feldern?</t>
  </si>
  <si>
    <t>Wie viel Zeit im Jahr bleibt das Gebiet (oder Teile davon) unbedeckt?</t>
  </si>
  <si>
    <t>Verwenden Sie Mineraldünger auf Ihren Feldern?</t>
  </si>
  <si>
    <t>Verwenden Sie Pestizide auf Ihren Feldern?</t>
  </si>
  <si>
    <t>Managementpraktiken</t>
  </si>
  <si>
    <t xml:space="preserve">Setzen Sie Maßnahmen zum Schutz der biologischen Vielfalt um? </t>
  </si>
  <si>
    <t>Setzen Sie Maßnahmen zum Schutz von Wasserläufen um?</t>
  </si>
  <si>
    <t>Setzen Sie Maßnahmen zum Humusaufbau um?</t>
  </si>
  <si>
    <t>Setzen Sie Maßnahmen zur Bekämpfung des Klimawandels um?</t>
  </si>
  <si>
    <t>Verfügen Sie über ein Nachhaltigkeitsmanagementsystem?</t>
  </si>
  <si>
    <t>Eingabe</t>
  </si>
  <si>
    <t>Einheit</t>
  </si>
  <si>
    <t>Anleitung</t>
  </si>
  <si>
    <t>Hektar</t>
  </si>
  <si>
    <t>% des Bereichs</t>
  </si>
  <si>
    <t>% der Zeit</t>
  </si>
  <si>
    <t>Die durchschnittliche Feldgröße wird anhand der Größe aller Einzelfelder, geteilt durch die Gesamtzahl der Felder, berechnet.</t>
  </si>
  <si>
    <t xml:space="preserve">Bitte geben Sie den Flächenanteil der Felder an, der mit Strukturelementen bedeckt ist, so dass er nicht für den Anbau von Pflanzen genutzt werden kann, aber dennoch zum Feld gehört, einschließlich der Feldränder (nicht mehr als ein paar Meter). 
Ausgenommen sind Baumgruppen, die über die Feldränder hinausreichen. </t>
  </si>
  <si>
    <t>Bitte geben Sie die Zeit pro Jahr an, in der die Felder unbedeckt sind. Die Felder sind oft nach der Ernte bis zum Beginn der neuen Ernte unbedeckt. Die Bedeckung kann auch erreicht werden, indem z. B. Ernterückstände auf dem Feld verbleiben, gemulcht oder Zwischenfrüchte angebaut werden. Wird der Zwischenfruchtanbau nur auf Teilen des Feldes praktiziert, ist die Fläche der unbedeckten Teile anzugeben.</t>
  </si>
  <si>
    <t>Bitte wählen Sie Ihre Antwort aus dem Dropdown-Menü.</t>
  </si>
  <si>
    <t>Optional: zusätzliche Bemerkungen, z. B. zu den Bewirtschaftungspraktiken</t>
  </si>
  <si>
    <t>Lieferant:innenbewertung</t>
  </si>
  <si>
    <t xml:space="preserve">Gewichtung </t>
  </si>
  <si>
    <t>Summe</t>
  </si>
  <si>
    <t>Faktor</t>
  </si>
  <si>
    <t>Lieferant:innen-bewertung</t>
  </si>
  <si>
    <t>Ja</t>
  </si>
  <si>
    <t>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</si>
</sst>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1]_-;\-* #,##0.00\ [$€-1]_-;_-* &quot;-&quot;??\ [$€-1]_-"/>
    <numFmt numFmtId="165" formatCode="0.000"/>
    <numFmt numFmtId="166" formatCode="General_)"/>
  </numFmts>
  <fonts count="3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u/>
      <sz val="10"/>
      <color indexed="12"/>
      <name val="Arial"/>
      <family val="2"/>
    </font>
    <font>
      <sz val="11"/>
      <color rgb="FF00000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indexed="81"/>
      <name val="Segoe UI"/>
      <family val="2"/>
    </font>
    <font>
      <sz val="8"/>
      <name val="Calibri"/>
      <family val="2"/>
      <scheme val="minor"/>
    </font>
    <font>
      <b/>
      <sz val="12"/>
      <color theme="1"/>
      <name val="Open Sans Light"/>
      <family val="2"/>
    </font>
    <font>
      <sz val="11"/>
      <color theme="1"/>
      <name val="Open Sans Light"/>
      <family val="2"/>
    </font>
    <font>
      <b/>
      <sz val="11"/>
      <color theme="1"/>
      <name val="Open Sans Light"/>
      <family val="2"/>
    </font>
    <font>
      <u/>
      <sz val="10"/>
      <color indexed="12"/>
      <name val="Open Sans Light"/>
      <family val="2"/>
    </font>
    <font>
      <b/>
      <sz val="11"/>
      <color theme="0"/>
      <name val="Open Sans Light"/>
      <family val="2"/>
    </font>
    <font>
      <b/>
      <sz val="18"/>
      <color theme="0"/>
      <name val="Open Sans Light"/>
      <family val="2"/>
    </font>
    <font>
      <sz val="18"/>
      <color theme="1"/>
      <name val="Open Sans Light"/>
      <family val="2"/>
    </font>
    <font>
      <b/>
      <sz val="11"/>
      <color theme="2" tint="-0.499984740745262"/>
      <name val="Open Sans Light"/>
      <family val="2"/>
    </font>
    <font>
      <sz val="11"/>
      <color theme="2" tint="-0.499984740745262"/>
      <name val="Open Sans Light"/>
      <family val="2"/>
    </font>
    <font>
      <b/>
      <sz val="18"/>
      <color theme="1"/>
      <name val="Open Sans Light"/>
      <family val="2"/>
    </font>
    <font>
      <sz val="11"/>
      <name val="Open Sans Light"/>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rgb="FF00A5A6"/>
        <bgColor theme="4"/>
      </patternFill>
    </fill>
    <fill>
      <patternFill patternType="solid">
        <fgColor rgb="FFF39100"/>
        <bgColor indexed="64"/>
      </patternFill>
    </fill>
    <fill>
      <patternFill patternType="solid">
        <fgColor rgb="FF00A5A6"/>
        <bgColor indexed="64"/>
      </patternFill>
    </fill>
    <fill>
      <patternFill patternType="solid">
        <fgColor theme="9" tint="0.59999389629810485"/>
        <bgColor indexed="64"/>
      </patternFill>
    </fill>
  </fills>
  <borders count="2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auto="1"/>
      </right>
      <top/>
      <bottom/>
      <diagonal/>
    </border>
    <border>
      <left style="thin">
        <color theme="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5">
    <xf numFmtId="0" fontId="0" fillId="0" borderId="0"/>
    <xf numFmtId="9" fontId="6" fillId="0" borderId="0" applyFont="0" applyFill="0" applyBorder="0" applyAlignment="0" applyProtection="0"/>
    <xf numFmtId="0" fontId="7" fillId="0" borderId="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3" fillId="0" borderId="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9" applyNumberFormat="0" applyAlignment="0" applyProtection="0"/>
    <xf numFmtId="0" fontId="20" fillId="6" borderId="10" applyNumberFormat="0" applyAlignment="0" applyProtection="0"/>
    <xf numFmtId="0" fontId="21" fillId="6" borderId="9" applyNumberFormat="0" applyAlignment="0" applyProtection="0"/>
    <xf numFmtId="0" fontId="22" fillId="0" borderId="11" applyNumberFormat="0" applyFill="0" applyAlignment="0" applyProtection="0"/>
    <xf numFmtId="0" fontId="5" fillId="7" borderId="12"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 fillId="0" borderId="14" applyNumberFormat="0" applyFill="0" applyAlignment="0" applyProtection="0"/>
    <xf numFmtId="0" fontId="2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3" applyNumberFormat="0" applyFont="0" applyAlignment="0" applyProtection="0"/>
    <xf numFmtId="0" fontId="1" fillId="0" borderId="0"/>
    <xf numFmtId="9" fontId="1" fillId="0" borderId="0" applyFont="0" applyFill="0" applyBorder="0" applyAlignment="0" applyProtection="0"/>
    <xf numFmtId="166" fontId="7" fillId="0" borderId="0"/>
  </cellStyleXfs>
  <cellXfs count="64">
    <xf numFmtId="0" fontId="0" fillId="0" borderId="0" xfId="0"/>
    <xf numFmtId="0" fontId="28" fillId="0" borderId="0" xfId="0" applyFont="1"/>
    <xf numFmtId="0" fontId="29" fillId="0" borderId="0" xfId="0" applyFont="1"/>
    <xf numFmtId="0" fontId="30" fillId="0" borderId="0" xfId="0" applyFont="1"/>
    <xf numFmtId="0" fontId="29" fillId="35" borderId="0" xfId="0" applyFont="1" applyFill="1"/>
    <xf numFmtId="0" fontId="29" fillId="36" borderId="0" xfId="0" applyFont="1" applyFill="1"/>
    <xf numFmtId="0" fontId="29" fillId="37" borderId="0" xfId="0" applyFont="1" applyFill="1"/>
    <xf numFmtId="0" fontId="29" fillId="33" borderId="0" xfId="0" applyFont="1" applyFill="1"/>
    <xf numFmtId="0" fontId="31" fillId="0" borderId="0" xfId="7" applyFont="1" applyAlignment="1" applyProtection="1"/>
    <xf numFmtId="0" fontId="30" fillId="0" borderId="0" xfId="0" applyFont="1" applyAlignment="1">
      <alignment wrapText="1"/>
    </xf>
    <xf numFmtId="0" fontId="32" fillId="34" borderId="17" xfId="0" applyFont="1" applyFill="1" applyBorder="1"/>
    <xf numFmtId="0" fontId="32" fillId="34" borderId="4" xfId="0" applyFont="1" applyFill="1" applyBorder="1"/>
    <xf numFmtId="0" fontId="32" fillId="34" borderId="19" xfId="0" applyFont="1" applyFill="1" applyBorder="1"/>
    <xf numFmtId="0" fontId="30" fillId="0" borderId="0" xfId="0" applyFont="1" applyAlignment="1">
      <alignment horizontal="left" vertical="top"/>
    </xf>
    <xf numFmtId="0" fontId="29" fillId="0" borderId="3" xfId="0" applyFont="1" applyBorder="1" applyAlignment="1">
      <alignment vertical="top" wrapText="1"/>
    </xf>
    <xf numFmtId="0" fontId="30" fillId="0" borderId="0" xfId="0" applyFont="1" applyAlignment="1">
      <alignment horizontal="right" vertical="top"/>
    </xf>
    <xf numFmtId="2" fontId="30" fillId="35" borderId="16" xfId="0" applyNumberFormat="1" applyFont="1" applyFill="1" applyBorder="1" applyAlignment="1" applyProtection="1">
      <alignment horizontal="right"/>
      <protection locked="0"/>
    </xf>
    <xf numFmtId="0" fontId="29" fillId="0" borderId="18" xfId="0" applyFont="1" applyBorder="1" applyAlignment="1">
      <alignment horizontal="left" wrapText="1"/>
    </xf>
    <xf numFmtId="0" fontId="29" fillId="0" borderId="0" xfId="0" applyFont="1" applyAlignment="1">
      <alignment wrapText="1"/>
    </xf>
    <xf numFmtId="0" fontId="29" fillId="0" borderId="2" xfId="0" applyFont="1" applyBorder="1" applyAlignment="1">
      <alignment vertical="top" wrapText="1"/>
    </xf>
    <xf numFmtId="9" fontId="30" fillId="0" borderId="0" xfId="1" applyFont="1" applyFill="1" applyBorder="1" applyAlignment="1">
      <alignment horizontal="right" vertical="top"/>
    </xf>
    <xf numFmtId="9" fontId="30" fillId="35" borderId="2" xfId="1" applyFont="1" applyFill="1" applyBorder="1" applyAlignment="1" applyProtection="1">
      <alignment horizontal="right"/>
      <protection locked="0"/>
    </xf>
    <xf numFmtId="9" fontId="30" fillId="35" borderId="2" xfId="1" applyFont="1" applyFill="1" applyBorder="1" applyProtection="1">
      <protection locked="0"/>
    </xf>
    <xf numFmtId="2" fontId="30" fillId="35" borderId="18" xfId="0" applyNumberFormat="1" applyFont="1" applyFill="1" applyBorder="1" applyAlignment="1" applyProtection="1">
      <alignment horizontal="right"/>
      <protection locked="0"/>
    </xf>
    <xf numFmtId="0" fontId="30" fillId="0" borderId="1" xfId="0" applyFont="1" applyBorder="1" applyAlignment="1">
      <alignment horizontal="right" vertical="top"/>
    </xf>
    <xf numFmtId="0" fontId="29" fillId="0" borderId="3" xfId="0" applyFont="1" applyBorder="1" applyAlignment="1">
      <alignment horizontal="left" wrapText="1"/>
    </xf>
    <xf numFmtId="0" fontId="32" fillId="34" borderId="17" xfId="0" applyFont="1" applyFill="1" applyBorder="1" applyAlignment="1">
      <alignment horizontal="right"/>
    </xf>
    <xf numFmtId="0" fontId="33" fillId="34" borderId="17" xfId="0" applyFont="1" applyFill="1" applyBorder="1"/>
    <xf numFmtId="0" fontId="34" fillId="0" borderId="0" xfId="0" applyFont="1"/>
    <xf numFmtId="0" fontId="30" fillId="0" borderId="3" xfId="0" applyFont="1" applyBorder="1" applyAlignment="1">
      <alignment horizontal="right" vertical="top"/>
    </xf>
    <xf numFmtId="2" fontId="30" fillId="35" borderId="3" xfId="0" applyNumberFormat="1" applyFont="1" applyFill="1" applyBorder="1" applyAlignment="1" applyProtection="1">
      <alignment horizontal="right"/>
      <protection locked="0"/>
    </xf>
    <xf numFmtId="0" fontId="29" fillId="0" borderId="2" xfId="0" applyFont="1" applyBorder="1" applyAlignment="1">
      <alignment horizontal="left"/>
    </xf>
    <xf numFmtId="0" fontId="34" fillId="0" borderId="0" xfId="0" applyFont="1" applyAlignment="1">
      <alignment wrapText="1"/>
    </xf>
    <xf numFmtId="2" fontId="29" fillId="0" borderId="0" xfId="0" applyNumberFormat="1" applyFont="1"/>
    <xf numFmtId="2" fontId="30" fillId="35" borderId="18" xfId="0" applyNumberFormat="1" applyFont="1" applyFill="1" applyBorder="1" applyAlignment="1" applyProtection="1">
      <alignment horizontal="center"/>
      <protection locked="0"/>
    </xf>
    <xf numFmtId="0" fontId="35" fillId="0" borderId="0" xfId="0" applyFont="1"/>
    <xf numFmtId="2" fontId="35" fillId="0" borderId="0" xfId="0" applyNumberFormat="1" applyFont="1"/>
    <xf numFmtId="0" fontId="30" fillId="0" borderId="1" xfId="0" applyFont="1" applyBorder="1" applyAlignment="1">
      <alignment wrapText="1"/>
    </xf>
    <xf numFmtId="0" fontId="32" fillId="34" borderId="15" xfId="0" applyFont="1" applyFill="1" applyBorder="1"/>
    <xf numFmtId="0" fontId="35" fillId="34" borderId="17" xfId="0" applyFont="1" applyFill="1" applyBorder="1"/>
    <xf numFmtId="2" fontId="35" fillId="34" borderId="17" xfId="0" applyNumberFormat="1" applyFont="1" applyFill="1" applyBorder="1"/>
    <xf numFmtId="2" fontId="30" fillId="0" borderId="0" xfId="0" applyNumberFormat="1" applyFont="1"/>
    <xf numFmtId="0" fontId="30" fillId="0" borderId="5" xfId="0" applyFont="1" applyBorder="1" applyAlignment="1">
      <alignment horizontal="left" vertical="top"/>
    </xf>
    <xf numFmtId="0" fontId="36" fillId="0" borderId="0" xfId="0" applyFont="1" applyAlignment="1">
      <alignment horizontal="left" vertical="top"/>
    </xf>
    <xf numFmtId="0" fontId="36" fillId="0" borderId="0" xfId="0" applyFont="1"/>
    <xf numFmtId="0" fontId="36" fillId="0" borderId="0" xfId="0" applyFont="1" applyAlignment="1">
      <alignment horizontal="left"/>
    </xf>
    <xf numFmtId="0" fontId="30" fillId="0" borderId="2" xfId="0" applyFont="1" applyBorder="1" applyAlignment="1">
      <alignment horizontal="right" vertical="top"/>
    </xf>
    <xf numFmtId="2" fontId="32" fillId="36" borderId="2" xfId="0" applyNumberFormat="1" applyFont="1" applyFill="1" applyBorder="1" applyAlignment="1">
      <alignment horizontal="right"/>
    </xf>
    <xf numFmtId="0" fontId="29" fillId="0" borderId="2" xfId="0" applyFont="1" applyBorder="1" applyAlignment="1">
      <alignment horizontal="left" wrapText="1"/>
    </xf>
    <xf numFmtId="2" fontId="30" fillId="0" borderId="0" xfId="0" applyNumberFormat="1" applyFont="1" applyAlignment="1">
      <alignment vertical="center"/>
    </xf>
    <xf numFmtId="0" fontId="36" fillId="0" borderId="0" xfId="0" applyFont="1" applyAlignment="1">
      <alignment vertical="top"/>
    </xf>
    <xf numFmtId="9" fontId="30" fillId="0" borderId="2" xfId="1" applyFont="1" applyFill="1" applyBorder="1" applyAlignment="1" applyProtection="1">
      <alignment horizontal="right" vertical="top"/>
    </xf>
    <xf numFmtId="9" fontId="32" fillId="36" borderId="2" xfId="1" applyFont="1" applyFill="1" applyBorder="1" applyAlignment="1" applyProtection="1">
      <alignment horizontal="right"/>
    </xf>
    <xf numFmtId="2" fontId="36" fillId="0" borderId="0" xfId="0" applyNumberFormat="1" applyFont="1"/>
    <xf numFmtId="0" fontId="36" fillId="0" borderId="1" xfId="0" applyFont="1" applyBorder="1" applyAlignment="1">
      <alignment horizontal="left" vertical="top"/>
    </xf>
    <xf numFmtId="2" fontId="36" fillId="0" borderId="1" xfId="0" applyNumberFormat="1" applyFont="1" applyBorder="1"/>
    <xf numFmtId="0" fontId="36" fillId="0" borderId="1" xfId="0" applyFont="1" applyBorder="1"/>
    <xf numFmtId="2" fontId="32" fillId="36" borderId="18" xfId="0" applyNumberFormat="1" applyFont="1" applyFill="1" applyBorder="1" applyAlignment="1">
      <alignment horizontal="right"/>
    </xf>
    <xf numFmtId="0" fontId="33" fillId="34" borderId="15" xfId="0" applyFont="1" applyFill="1" applyBorder="1"/>
    <xf numFmtId="165" fontId="37" fillId="0" borderId="0" xfId="0" applyNumberFormat="1" applyFont="1"/>
    <xf numFmtId="0" fontId="38" fillId="0" borderId="0" xfId="0" applyFont="1"/>
    <xf numFmtId="0" fontId="29" fillId="0" borderId="5" xfId="0" applyFont="1" applyBorder="1"/>
    <xf numFmtId="2" fontId="32" fillId="34" borderId="17" xfId="0" applyNumberFormat="1" applyFont="1" applyFill="1" applyBorder="1"/>
    <xf numFmtId="0" fontId="29" fillId="0" borderId="0" xfId="0" applyFont="1" applyAlignment="1">
      <alignment horizontal="left" wrapText="1"/>
    </xf>
  </cellXfs>
  <cellStyles count="55">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9" builtinId="21" customBuiltin="1"/>
    <cellStyle name="Berechnung" xfId="20" builtinId="22" customBuiltin="1"/>
    <cellStyle name="Eingabe" xfId="18" builtinId="20" customBuiltin="1"/>
    <cellStyle name="Ergebnis" xfId="25" builtinId="25" customBuiltin="1"/>
    <cellStyle name="Erklärender Text" xfId="24" builtinId="53" customBuiltin="1"/>
    <cellStyle name="Euro" xfId="3"/>
    <cellStyle name="Euro 2" xfId="6"/>
    <cellStyle name="Gut" xfId="15" builtinId="26" customBuiltin="1"/>
    <cellStyle name="Link" xfId="7" builtinId="8"/>
    <cellStyle name="Link 2" xfId="4"/>
    <cellStyle name="Neutral" xfId="17" builtinId="28" customBuiltin="1"/>
    <cellStyle name="Normal 2" xfId="2"/>
    <cellStyle name="Normal 2 2" xfId="54"/>
    <cellStyle name="Notiz 2" xfId="51"/>
    <cellStyle name="Prozent" xfId="1" builtinId="5"/>
    <cellStyle name="Prozent 2" xfId="53"/>
    <cellStyle name="Schlecht" xfId="16" builtinId="27" customBuiltin="1"/>
    <cellStyle name="Standard" xfId="0" builtinId="0"/>
    <cellStyle name="Standard 2" xfId="5"/>
    <cellStyle name="Standard 3" xfId="8"/>
    <cellStyle name="Standard 4" xfId="9"/>
    <cellStyle name="Standard 5" xfId="50"/>
    <cellStyle name="Standard 6" xfId="52"/>
    <cellStyle name="Überschrift" xfId="10" builtinId="15" customBuiltin="1"/>
    <cellStyle name="Überschrift 1" xfId="11" builtinId="16" customBuiltin="1"/>
    <cellStyle name="Überschrift 2" xfId="12" builtinId="17" customBuiltin="1"/>
    <cellStyle name="Überschrift 3" xfId="13" builtinId="18" customBuiltin="1"/>
    <cellStyle name="Überschrift 4" xfId="14" builtinId="19" customBuiltin="1"/>
    <cellStyle name="Verknüpfte Zelle" xfId="21" builtinId="24" customBuiltin="1"/>
    <cellStyle name="Warnender Text" xfId="23" builtinId="11" customBuiltin="1"/>
    <cellStyle name="Zelle überprüfen" xfId="22" builtinId="23" customBuiltin="1"/>
  </cellStyles>
  <dxfs count="0"/>
  <tableStyles count="0" defaultTableStyle="TableStyleMedium2" defaultPivotStyle="PivotStyleLight16"/>
  <colors>
    <mruColors>
      <color rgb="FF00A5A6"/>
      <color rgb="FFF39100"/>
      <color rgb="FF95C11F"/>
      <color rgb="FFFFDDAB"/>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19050</xdr:colOff>
      <xdr:row>6</xdr:row>
      <xdr:rowOff>0</xdr:rowOff>
    </xdr:to>
    <xdr:sp macro="" textlink="">
      <xdr:nvSpPr>
        <xdr:cNvPr id="4" name="Textfeld 3">
          <a:extLst>
            <a:ext uri="{FF2B5EF4-FFF2-40B4-BE49-F238E27FC236}">
              <a16:creationId xmlns:a16="http://schemas.microsoft.com/office/drawing/2014/main" id="{9CA236FD-2610-935D-36F1-AA2FFF1582E3}"/>
            </a:ext>
          </a:extLst>
        </xdr:cNvPr>
        <xdr:cNvSpPr txBox="1"/>
      </xdr:nvSpPr>
      <xdr:spPr>
        <a:xfrm>
          <a:off x="762000" y="190500"/>
          <a:ext cx="8401050" cy="952500"/>
        </a:xfrm>
        <a:prstGeom prst="rect">
          <a:avLst/>
        </a:prstGeom>
        <a:solidFill>
          <a:srgbClr val="F39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a:latin typeface="Open Sans SemiBold" panose="020B0706030804020204" pitchFamily="34" charset="0"/>
              <a:ea typeface="Open Sans SemiBold" panose="020B0706030804020204" pitchFamily="34" charset="0"/>
              <a:cs typeface="Open Sans SemiBold" panose="020B0706030804020204" pitchFamily="34" charset="0"/>
            </a:rPr>
            <a:t>Lieferant:innenfragebogen</a:t>
          </a:r>
          <a:br>
            <a:rPr lang="de-DE" sz="1600">
              <a:latin typeface="Open Sans SemiBold" panose="020B0706030804020204" pitchFamily="34" charset="0"/>
              <a:ea typeface="Open Sans SemiBold" panose="020B0706030804020204" pitchFamily="34" charset="0"/>
              <a:cs typeface="Open Sans SemiBold" panose="020B0706030804020204" pitchFamily="34" charset="0"/>
            </a:rPr>
          </a:br>
          <a:r>
            <a:rPr lang="de-DE" sz="1600">
              <a:latin typeface="Open Sans SemiBold" panose="020B0706030804020204" pitchFamily="34" charset="0"/>
              <a:ea typeface="Open Sans SemiBold" panose="020B0706030804020204" pitchFamily="34" charset="0"/>
              <a:cs typeface="Open Sans SemiBold" panose="020B0706030804020204" pitchFamily="34" charset="0"/>
            </a:rPr>
            <a:t> für Acker- und Dauerkulturen sowie Grünland</a:t>
          </a:r>
        </a:p>
      </xdr:txBody>
    </xdr:sp>
    <xdr:clientData/>
  </xdr:twoCellAnchor>
  <xdr:twoCellAnchor editAs="oneCell">
    <xdr:from>
      <xdr:col>9</xdr:col>
      <xdr:colOff>333376</xdr:colOff>
      <xdr:row>2</xdr:row>
      <xdr:rowOff>66674</xdr:rowOff>
    </xdr:from>
    <xdr:to>
      <xdr:col>11</xdr:col>
      <xdr:colOff>619587</xdr:colOff>
      <xdr:row>4</xdr:row>
      <xdr:rowOff>152399</xdr:rowOff>
    </xdr:to>
    <xdr:pic>
      <xdr:nvPicPr>
        <xdr:cNvPr id="2" name="Grafik 1">
          <a:extLst>
            <a:ext uri="{FF2B5EF4-FFF2-40B4-BE49-F238E27FC236}">
              <a16:creationId xmlns:a16="http://schemas.microsoft.com/office/drawing/2014/main" id="{55E6F672-A66F-E98C-5BEB-CC6D077BCD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191376" y="447674"/>
          <a:ext cx="1810211" cy="504825"/>
        </a:xfrm>
        <a:prstGeom prst="rect">
          <a:avLst/>
        </a:prstGeom>
      </xdr:spPr>
    </xdr:pic>
    <xdr:clientData/>
  </xdr:twoCellAnchor>
  <xdr:twoCellAnchor editAs="oneCell">
    <xdr:from>
      <xdr:col>1</xdr:col>
      <xdr:colOff>161925</xdr:colOff>
      <xdr:row>1</xdr:row>
      <xdr:rowOff>180975</xdr:rowOff>
    </xdr:from>
    <xdr:to>
      <xdr:col>3</xdr:col>
      <xdr:colOff>209550</xdr:colOff>
      <xdr:row>4</xdr:row>
      <xdr:rowOff>158750</xdr:rowOff>
    </xdr:to>
    <xdr:pic>
      <xdr:nvPicPr>
        <xdr:cNvPr id="5" name="Grafik 4" descr="znu-logo - fjol">
          <a:extLst>
            <a:ext uri="{FF2B5EF4-FFF2-40B4-BE49-F238E27FC236}">
              <a16:creationId xmlns:a16="http://schemas.microsoft.com/office/drawing/2014/main" id="{1CD31794-A579-409F-8CD1-8AA47C9BCF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925" y="371475"/>
          <a:ext cx="1571625" cy="606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mbH\Know-How_und_Tools\LCA\Impact_Categories\UseTox\PestLci_Emission_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cenarioID"/>
      <sheetName val="NoBufferIn"/>
      <sheetName val="BufferIn"/>
      <sheetName val="NoBufferRes"/>
      <sheetName val="BufferRes"/>
      <sheetName val="Params"/>
    </sheetNames>
    <sheetDataSet>
      <sheetData sheetId="0"/>
      <sheetData sheetId="1"/>
      <sheetData sheetId="2"/>
      <sheetData sheetId="3"/>
      <sheetData sheetId="4"/>
      <sheetData sheetId="5"/>
      <sheetData sheetId="6">
        <row r="3">
          <cell r="A3">
            <v>0.4</v>
          </cell>
        </row>
        <row r="4">
          <cell r="A4">
            <v>0.57999999999999996</v>
          </cell>
        </row>
        <row r="5">
          <cell r="A5">
            <v>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lrike.eberle@uni-wh.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39100"/>
  </sheetPr>
  <dimension ref="B8:M31"/>
  <sheetViews>
    <sheetView tabSelected="1" zoomScaleNormal="100" workbookViewId="0">
      <selection activeCell="C23" sqref="C23"/>
    </sheetView>
  </sheetViews>
  <sheetFormatPr baseColWidth="10" defaultColWidth="11.453125" defaultRowHeight="14"/>
  <cols>
    <col min="1" max="16384" width="11.453125" style="2"/>
  </cols>
  <sheetData>
    <row r="8" spans="2:13" ht="15.5">
      <c r="B8" s="1" t="s">
        <v>24</v>
      </c>
    </row>
    <row r="9" spans="2:13" ht="30" customHeight="1">
      <c r="B9" s="63" t="s">
        <v>25</v>
      </c>
      <c r="C9" s="63"/>
      <c r="D9" s="63"/>
      <c r="E9" s="63"/>
      <c r="F9" s="63"/>
      <c r="G9" s="63"/>
      <c r="H9" s="63"/>
      <c r="I9" s="63"/>
      <c r="J9" s="63"/>
      <c r="K9" s="63"/>
      <c r="L9" s="63"/>
      <c r="M9" s="63"/>
    </row>
    <row r="11" spans="2:13" ht="15.5">
      <c r="B11" s="1" t="s">
        <v>26</v>
      </c>
    </row>
    <row r="12" spans="2:13" ht="45" customHeight="1">
      <c r="B12" s="63" t="s">
        <v>27</v>
      </c>
      <c r="C12" s="63"/>
      <c r="D12" s="63"/>
      <c r="E12" s="63"/>
      <c r="F12" s="63"/>
      <c r="G12" s="63"/>
      <c r="H12" s="63"/>
      <c r="I12" s="63"/>
      <c r="J12" s="63"/>
      <c r="K12" s="63"/>
      <c r="L12" s="63"/>
      <c r="M12" s="63"/>
    </row>
    <row r="14" spans="2:13" ht="15.5">
      <c r="B14" s="1" t="s">
        <v>28</v>
      </c>
    </row>
    <row r="15" spans="2:13" ht="15.5">
      <c r="B15" s="1" t="s">
        <v>29</v>
      </c>
    </row>
    <row r="16" spans="2:13">
      <c r="B16" s="4"/>
      <c r="C16" s="2" t="s">
        <v>30</v>
      </c>
    </row>
    <row r="18" spans="2:3" ht="15.5">
      <c r="B18" s="1" t="s">
        <v>35</v>
      </c>
    </row>
    <row r="19" spans="2:3">
      <c r="B19" s="5"/>
      <c r="C19" s="2" t="s">
        <v>36</v>
      </c>
    </row>
    <row r="20" spans="2:3">
      <c r="B20" s="6"/>
      <c r="C20" s="2" t="s">
        <v>37</v>
      </c>
    </row>
    <row r="21" spans="2:3">
      <c r="B21" s="7"/>
      <c r="C21" s="2" t="s">
        <v>38</v>
      </c>
    </row>
    <row r="22" spans="2:3">
      <c r="B22" s="4"/>
      <c r="C22" s="2" t="s">
        <v>39</v>
      </c>
    </row>
    <row r="24" spans="2:3" ht="15.5">
      <c r="B24" s="1" t="s">
        <v>31</v>
      </c>
    </row>
    <row r="25" spans="2:3">
      <c r="B25" s="2" t="s">
        <v>22</v>
      </c>
    </row>
    <row r="26" spans="2:3">
      <c r="B26" s="2" t="s">
        <v>32</v>
      </c>
    </row>
    <row r="27" spans="2:3">
      <c r="B27" s="8" t="s">
        <v>23</v>
      </c>
    </row>
    <row r="30" spans="2:3" ht="15.5">
      <c r="B30" s="1" t="s">
        <v>33</v>
      </c>
    </row>
    <row r="31" spans="2:3">
      <c r="B31" s="2" t="s">
        <v>34</v>
      </c>
    </row>
  </sheetData>
  <sheetProtection algorithmName="SHA-512" hashValue="EP6pyK6a/X2ATo0Bqme/Jg+nYFqor1LANl2vTjPGdoatuHqDfUayRBW0919OKPqIBMbPptbDxXbSCzcJOMUuFw==" saltValue="gXR29WhiFv4/QH1CSkUzwA==" spinCount="100000" sheet="1" objects="1" scenarios="1" selectLockedCells="1" selectUnlockedCells="1"/>
  <mergeCells count="2">
    <mergeCell ref="B9:M9"/>
    <mergeCell ref="B12:M12"/>
  </mergeCells>
  <hyperlinks>
    <hyperlink ref="B27" r:id="rId1"/>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6533"/>
  </sheetPr>
  <dimension ref="B1:I23"/>
  <sheetViews>
    <sheetView zoomScale="90" zoomScaleNormal="90" workbookViewId="0">
      <pane ySplit="1" topLeftCell="A2" activePane="bottomLeft" state="frozen"/>
      <selection pane="bottomLeft" activeCell="F9" sqref="F9"/>
    </sheetView>
  </sheetViews>
  <sheetFormatPr baseColWidth="10" defaultColWidth="11.453125" defaultRowHeight="14"/>
  <cols>
    <col min="1" max="1" width="3.1796875" style="2" customWidth="1"/>
    <col min="2" max="2" width="6.54296875" style="2" customWidth="1"/>
    <col min="3" max="3" width="81.7265625" style="2" customWidth="1"/>
    <col min="4" max="4" width="7.81640625" style="2" hidden="1" customWidth="1"/>
    <col min="5" max="5" width="8.54296875" style="2" hidden="1" customWidth="1"/>
    <col min="6" max="6" width="14.54296875" style="2" customWidth="1"/>
    <col min="7" max="7" width="10.7265625" style="2" customWidth="1"/>
    <col min="8" max="8" width="97.1796875" style="18" customWidth="1"/>
    <col min="9" max="9" width="99.81640625" style="2" customWidth="1"/>
    <col min="10" max="10" width="19.453125" style="2" bestFit="1" customWidth="1"/>
    <col min="11" max="16384" width="11.453125" style="2"/>
  </cols>
  <sheetData>
    <row r="1" spans="2:9" ht="45" customHeight="1">
      <c r="C1" s="3" t="s">
        <v>40</v>
      </c>
      <c r="D1" s="9" t="s">
        <v>8</v>
      </c>
      <c r="E1" s="9" t="s">
        <v>9</v>
      </c>
      <c r="F1" s="3" t="s">
        <v>53</v>
      </c>
      <c r="G1" s="3" t="s">
        <v>54</v>
      </c>
      <c r="H1" s="9" t="s">
        <v>55</v>
      </c>
      <c r="I1" s="3" t="s">
        <v>63</v>
      </c>
    </row>
    <row r="2" spans="2:9" ht="18" customHeight="1">
      <c r="B2" s="10" t="s">
        <v>17</v>
      </c>
      <c r="C2" s="10" t="s">
        <v>41</v>
      </c>
      <c r="D2" s="10"/>
      <c r="E2" s="10"/>
      <c r="F2" s="10"/>
      <c r="G2" s="11"/>
      <c r="H2" s="11"/>
      <c r="I2" s="12"/>
    </row>
    <row r="3" spans="2:9" ht="28">
      <c r="B3" s="13" t="s">
        <v>15</v>
      </c>
      <c r="C3" s="14" t="s">
        <v>42</v>
      </c>
      <c r="D3" s="15">
        <v>0</v>
      </c>
      <c r="E3" s="15">
        <v>10</v>
      </c>
      <c r="F3" s="16"/>
      <c r="G3" s="17" t="s">
        <v>56</v>
      </c>
      <c r="H3" s="18" t="s">
        <v>59</v>
      </c>
    </row>
    <row r="4" spans="2:9" ht="56">
      <c r="B4" s="13" t="s">
        <v>16</v>
      </c>
      <c r="C4" s="19" t="s">
        <v>43</v>
      </c>
      <c r="D4" s="20">
        <v>0</v>
      </c>
      <c r="E4" s="20">
        <v>1</v>
      </c>
      <c r="F4" s="21"/>
      <c r="G4" s="17" t="s">
        <v>57</v>
      </c>
      <c r="H4" s="18" t="s">
        <v>60</v>
      </c>
    </row>
    <row r="5" spans="2:9" ht="56">
      <c r="B5" s="13" t="s">
        <v>19</v>
      </c>
      <c r="C5" s="19" t="s">
        <v>44</v>
      </c>
      <c r="D5" s="20">
        <v>0</v>
      </c>
      <c r="E5" s="20">
        <v>1</v>
      </c>
      <c r="F5" s="22"/>
      <c r="G5" s="31" t="s">
        <v>58</v>
      </c>
      <c r="H5" s="18" t="s">
        <v>61</v>
      </c>
    </row>
    <row r="6" spans="2:9" ht="24" customHeight="1">
      <c r="B6" s="13" t="s">
        <v>20</v>
      </c>
      <c r="C6" s="14" t="s">
        <v>45</v>
      </c>
      <c r="D6" s="29"/>
      <c r="E6" s="29"/>
      <c r="F6" s="30"/>
      <c r="G6" s="25"/>
      <c r="H6" s="18" t="s">
        <v>62</v>
      </c>
    </row>
    <row r="7" spans="2:9" ht="22.5" customHeight="1">
      <c r="B7" s="13" t="s">
        <v>21</v>
      </c>
      <c r="C7" s="14" t="s">
        <v>46</v>
      </c>
      <c r="D7" s="24"/>
      <c r="E7" s="24"/>
      <c r="F7" s="23"/>
      <c r="G7" s="25"/>
      <c r="H7" s="18" t="s">
        <v>62</v>
      </c>
    </row>
    <row r="8" spans="2:9" ht="18" customHeight="1">
      <c r="B8" s="10" t="s">
        <v>18</v>
      </c>
      <c r="C8" s="10" t="s">
        <v>47</v>
      </c>
      <c r="D8" s="10"/>
      <c r="E8" s="10"/>
      <c r="F8" s="26"/>
      <c r="G8" s="11"/>
      <c r="H8" s="11"/>
      <c r="I8" s="12"/>
    </row>
    <row r="9" spans="2:9">
      <c r="B9" s="13" t="s">
        <v>10</v>
      </c>
      <c r="C9" s="14" t="s">
        <v>48</v>
      </c>
      <c r="D9" s="24"/>
      <c r="E9" s="24"/>
      <c r="F9" s="23"/>
      <c r="G9" s="25"/>
      <c r="H9" s="18" t="s">
        <v>62</v>
      </c>
    </row>
    <row r="10" spans="2:9">
      <c r="B10" s="13" t="s">
        <v>11</v>
      </c>
      <c r="C10" s="14" t="s">
        <v>49</v>
      </c>
      <c r="D10" s="24"/>
      <c r="E10" s="24"/>
      <c r="F10" s="23"/>
      <c r="G10" s="25"/>
      <c r="H10" s="18" t="s">
        <v>62</v>
      </c>
    </row>
    <row r="11" spans="2:9">
      <c r="B11" s="13" t="s">
        <v>12</v>
      </c>
      <c r="C11" s="14" t="s">
        <v>50</v>
      </c>
      <c r="D11" s="24"/>
      <c r="E11" s="24"/>
      <c r="F11" s="23"/>
      <c r="G11" s="25"/>
      <c r="H11" s="18" t="s">
        <v>62</v>
      </c>
    </row>
    <row r="12" spans="2:9">
      <c r="B12" s="13" t="s">
        <v>13</v>
      </c>
      <c r="C12" s="14" t="s">
        <v>51</v>
      </c>
      <c r="D12" s="24"/>
      <c r="E12" s="24"/>
      <c r="F12" s="23"/>
      <c r="G12" s="25"/>
      <c r="H12" s="18" t="s">
        <v>62</v>
      </c>
    </row>
    <row r="13" spans="2:9">
      <c r="B13" s="13" t="s">
        <v>14</v>
      </c>
      <c r="C13" s="14" t="s">
        <v>52</v>
      </c>
      <c r="D13" s="24"/>
      <c r="E13" s="24"/>
      <c r="F13" s="23"/>
      <c r="G13" s="25"/>
      <c r="H13" s="18" t="s">
        <v>62</v>
      </c>
    </row>
    <row r="14" spans="2:9" s="28" customFormat="1" ht="23">
      <c r="B14" s="27"/>
      <c r="C14" s="27"/>
      <c r="D14" s="27"/>
      <c r="E14" s="27"/>
      <c r="F14" s="27"/>
      <c r="G14" s="11"/>
      <c r="H14" s="11"/>
      <c r="I14" s="12"/>
    </row>
    <row r="17" spans="3:8">
      <c r="C17" s="9"/>
      <c r="H17" s="2"/>
    </row>
    <row r="18" spans="3:8">
      <c r="C18" s="18"/>
      <c r="H18" s="2"/>
    </row>
    <row r="19" spans="3:8">
      <c r="C19" s="18"/>
      <c r="H19" s="2"/>
    </row>
    <row r="20" spans="3:8">
      <c r="C20" s="18"/>
      <c r="H20" s="2"/>
    </row>
    <row r="21" spans="3:8">
      <c r="C21" s="18"/>
      <c r="H21" s="2"/>
    </row>
    <row r="22" spans="3:8">
      <c r="C22" s="18"/>
      <c r="H22" s="2"/>
    </row>
    <row r="23" spans="3:8">
      <c r="C23" s="18"/>
      <c r="H23" s="2"/>
    </row>
  </sheetData>
  <sheetProtection algorithmName="SHA-512" hashValue="3vdZRxqdaTKOx9s8eOmZKWRa9VqXZBHLoUUhozIcyV1/aIny188TEsMAqMyM+HFxSBl7sHmBmhLq90axEB9wqw==" saltValue="iwJTAdQEMAs6HxDikxmOvQ==" spinCount="100000" sheet="1" objects="1" scenarios="1"/>
  <phoneticPr fontId="27" type="noConversion"/>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Lieferant_innenbewertung!$C$6:$C$7</xm:f>
          </x14:formula1>
          <xm:sqref>F6:F7 F9:F13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tabColor rgb="FF006533"/>
  </sheetPr>
  <dimension ref="B1:R22"/>
  <sheetViews>
    <sheetView zoomScale="90" zoomScaleNormal="90" workbookViewId="0">
      <pane ySplit="1" topLeftCell="A2" activePane="bottomLeft" state="frozen"/>
      <selection pane="bottomLeft" activeCell="K5" sqref="K5"/>
    </sheetView>
  </sheetViews>
  <sheetFormatPr baseColWidth="10" defaultColWidth="11.453125" defaultRowHeight="14"/>
  <cols>
    <col min="1" max="1" width="3.1796875" style="2" customWidth="1"/>
    <col min="2" max="2" width="6.54296875" style="2" customWidth="1"/>
    <col min="3" max="3" width="6.1796875" style="2" hidden="1" customWidth="1"/>
    <col min="4" max="4" width="5.54296875" style="2" hidden="1" customWidth="1"/>
    <col min="5" max="5" width="6.54296875" style="2" hidden="1" customWidth="1"/>
    <col min="6" max="8" width="5.453125" style="2" hidden="1" customWidth="1"/>
    <col min="9" max="9" width="10" style="2" hidden="1" customWidth="1"/>
    <col min="10" max="10" width="3.7265625" style="2" hidden="1" customWidth="1"/>
    <col min="11" max="11" width="81.7265625" style="2" customWidth="1"/>
    <col min="12" max="12" width="7.81640625" style="2" hidden="1" customWidth="1"/>
    <col min="13" max="13" width="8.54296875" style="2" hidden="1" customWidth="1"/>
    <col min="14" max="14" width="14.54296875" style="2" customWidth="1"/>
    <col min="15" max="15" width="14.1796875" style="2" customWidth="1"/>
    <col min="16" max="16" width="16.26953125" style="2" customWidth="1"/>
    <col min="17" max="17" width="97.1796875" style="18" customWidth="1"/>
    <col min="18" max="18" width="36.54296875" style="2" bestFit="1" customWidth="1"/>
    <col min="19" max="19" width="19.453125" style="2" bestFit="1" customWidth="1"/>
    <col min="20" max="16384" width="11.453125" style="2"/>
  </cols>
  <sheetData>
    <row r="1" spans="2:18" ht="45" customHeight="1">
      <c r="C1" s="35" t="s">
        <v>2</v>
      </c>
      <c r="D1" s="35" t="s">
        <v>3</v>
      </c>
      <c r="E1" s="35" t="s">
        <v>4</v>
      </c>
      <c r="F1" s="35" t="s">
        <v>5</v>
      </c>
      <c r="G1" s="35" t="s">
        <v>6</v>
      </c>
      <c r="H1" s="35" t="s">
        <v>7</v>
      </c>
      <c r="I1" s="36" t="s">
        <v>1</v>
      </c>
      <c r="J1" s="35" t="s">
        <v>0</v>
      </c>
      <c r="K1" s="3" t="s">
        <v>40</v>
      </c>
      <c r="L1" s="9" t="s">
        <v>8</v>
      </c>
      <c r="M1" s="9" t="s">
        <v>9</v>
      </c>
      <c r="N1" s="3" t="s">
        <v>53</v>
      </c>
      <c r="O1" s="3" t="s">
        <v>54</v>
      </c>
      <c r="P1" s="37" t="s">
        <v>68</v>
      </c>
      <c r="Q1" s="9"/>
      <c r="R1" s="3"/>
    </row>
    <row r="2" spans="2:18" ht="18" customHeight="1">
      <c r="B2" s="38" t="s">
        <v>17</v>
      </c>
      <c r="C2" s="39"/>
      <c r="D2" s="39"/>
      <c r="E2" s="39"/>
      <c r="F2" s="39"/>
      <c r="G2" s="39"/>
      <c r="H2" s="39"/>
      <c r="I2" s="40">
        <f>N20</f>
        <v>0.7</v>
      </c>
      <c r="J2" s="39">
        <v>1</v>
      </c>
      <c r="K2" s="10" t="s">
        <v>41</v>
      </c>
      <c r="L2" s="10"/>
      <c r="M2" s="10"/>
      <c r="N2" s="10"/>
      <c r="O2" s="12"/>
      <c r="P2" s="41" t="e">
        <f xml:space="preserve"> 1-((1/5)*(((1-$P$4)^$J$2+(1-$P$3)^$J$2+(1-$P$5)^$J$2+(1-$P$6)^$J$2+(1-$P$7)^$J$2)))^(1/$J$2)</f>
        <v>#VALUE!</v>
      </c>
    </row>
    <row r="3" spans="2:18">
      <c r="B3" s="42" t="s">
        <v>15</v>
      </c>
      <c r="C3" s="43">
        <v>3</v>
      </c>
      <c r="D3" s="43">
        <v>0</v>
      </c>
      <c r="E3" s="43">
        <v>0</v>
      </c>
      <c r="F3" s="43">
        <v>0.32973223429355347</v>
      </c>
      <c r="G3" s="43">
        <v>1</v>
      </c>
      <c r="H3" s="43">
        <v>0.38434826895636864</v>
      </c>
      <c r="I3" s="44"/>
      <c r="J3" s="45"/>
      <c r="K3" s="19" t="s">
        <v>42</v>
      </c>
      <c r="L3" s="46">
        <v>0</v>
      </c>
      <c r="M3" s="46">
        <v>10</v>
      </c>
      <c r="N3" s="47">
        <f>Lieferant_innenfragebogen!F3</f>
        <v>0</v>
      </c>
      <c r="O3" s="48" t="s">
        <v>56</v>
      </c>
      <c r="P3" s="49">
        <f>IF(N3&gt;M3,0,E3+G3*EXP(-1*(ABS((((N3/M3)^F3)-(D3))^C3))/(2*(H3^C3))))</f>
        <v>1</v>
      </c>
    </row>
    <row r="4" spans="2:18" ht="42">
      <c r="B4" s="42" t="s">
        <v>16</v>
      </c>
      <c r="C4" s="43">
        <v>7</v>
      </c>
      <c r="D4" s="43">
        <v>0.69920000000000004</v>
      </c>
      <c r="E4" s="43">
        <v>-0.08</v>
      </c>
      <c r="F4" s="43">
        <v>0.62241289272254297</v>
      </c>
      <c r="G4" s="43">
        <v>1.08</v>
      </c>
      <c r="H4" s="43">
        <v>0.55220899999999995</v>
      </c>
      <c r="I4" s="50"/>
      <c r="J4" s="43"/>
      <c r="K4" s="19" t="s">
        <v>43</v>
      </c>
      <c r="L4" s="51">
        <v>0</v>
      </c>
      <c r="M4" s="51">
        <v>1</v>
      </c>
      <c r="N4" s="52">
        <f>Lieferant_innenfragebogen!F4</f>
        <v>0</v>
      </c>
      <c r="O4" s="48" t="s">
        <v>57</v>
      </c>
      <c r="P4" s="49">
        <f>IF(N4&gt;M4,1,E4+G4*EXP(-1*(ABS((((N4/M4)^F4)-(D4))^C4))/(2*(H4^C4))))</f>
        <v>-4.9439966287825876E-4</v>
      </c>
    </row>
    <row r="5" spans="2:18">
      <c r="B5" s="42" t="s">
        <v>19</v>
      </c>
      <c r="C5" s="43">
        <v>2</v>
      </c>
      <c r="D5" s="43">
        <v>0</v>
      </c>
      <c r="E5" s="43">
        <v>0</v>
      </c>
      <c r="F5" s="43">
        <v>1</v>
      </c>
      <c r="G5" s="43">
        <v>1</v>
      </c>
      <c r="H5" s="43">
        <v>0.21</v>
      </c>
      <c r="I5" s="53"/>
      <c r="J5" s="44"/>
      <c r="K5" s="19" t="s">
        <v>44</v>
      </c>
      <c r="L5" s="51">
        <v>0</v>
      </c>
      <c r="M5" s="51">
        <v>1</v>
      </c>
      <c r="N5" s="52">
        <f>Lieferant_innenfragebogen!F5</f>
        <v>0</v>
      </c>
      <c r="O5" s="31" t="s">
        <v>58</v>
      </c>
      <c r="P5" s="49">
        <f>IF(N5&gt;M5,1,E5+G5*EXP(-1*(ABS((((N5/M5)^F5)-(D5))^C5))/(2*(H5^C5))))</f>
        <v>1</v>
      </c>
    </row>
    <row r="6" spans="2:18">
      <c r="B6" s="42" t="s">
        <v>20</v>
      </c>
      <c r="C6" s="2" t="s">
        <v>69</v>
      </c>
      <c r="E6" s="43"/>
      <c r="F6" s="43"/>
      <c r="G6" s="43"/>
      <c r="H6" s="43"/>
      <c r="I6" s="53"/>
      <c r="J6" s="44"/>
      <c r="K6" s="19" t="s">
        <v>45</v>
      </c>
      <c r="L6" s="46"/>
      <c r="M6" s="46"/>
      <c r="N6" s="47">
        <f>Lieferant_innenfragebogen!F6</f>
        <v>0</v>
      </c>
      <c r="O6" s="48"/>
      <c r="P6" s="49" t="e">
        <f>1-IF(N6=$C$6,1,IF($C$7=N6,0,"FEHLER"))</f>
        <v>#VALUE!</v>
      </c>
    </row>
    <row r="7" spans="2:18">
      <c r="B7" s="42" t="s">
        <v>21</v>
      </c>
      <c r="C7" s="2" t="s">
        <v>70</v>
      </c>
      <c r="D7" s="54"/>
      <c r="E7" s="54"/>
      <c r="F7" s="54"/>
      <c r="G7" s="54"/>
      <c r="H7" s="54"/>
      <c r="I7" s="55"/>
      <c r="J7" s="56"/>
      <c r="K7" s="19" t="s">
        <v>46</v>
      </c>
      <c r="L7" s="46"/>
      <c r="M7" s="46"/>
      <c r="N7" s="47">
        <f>Lieferant_innenfragebogen!F7</f>
        <v>0</v>
      </c>
      <c r="O7" s="48"/>
      <c r="P7" s="49" t="e">
        <f>1-IF(N7=$C$6,1,IF($C$7=N7,0,"FEHLER"))</f>
        <v>#VALUE!</v>
      </c>
    </row>
    <row r="8" spans="2:18" ht="18" customHeight="1">
      <c r="B8" s="38" t="s">
        <v>18</v>
      </c>
      <c r="C8" s="10"/>
      <c r="D8" s="10"/>
      <c r="E8" s="10"/>
      <c r="F8" s="10"/>
      <c r="G8" s="10"/>
      <c r="H8" s="10"/>
      <c r="I8" s="40">
        <f>N21</f>
        <v>0.3</v>
      </c>
      <c r="J8" s="39">
        <v>1</v>
      </c>
      <c r="K8" s="10" t="s">
        <v>47</v>
      </c>
      <c r="L8" s="10"/>
      <c r="M8" s="10"/>
      <c r="N8" s="26"/>
      <c r="O8" s="12"/>
      <c r="P8" s="41" t="e">
        <f xml:space="preserve"> 1-((1/5)*(((1-$P$9)^$J$8+(1-$P$10)^$J$8+(1-$P$11)^$J$8+(1-$P$12)^$J$8+(1-$P$13)^$J$8)))^(1/$J$8)</f>
        <v>#VALUE!</v>
      </c>
    </row>
    <row r="9" spans="2:18">
      <c r="B9" s="42" t="s">
        <v>10</v>
      </c>
      <c r="C9" s="43"/>
      <c r="D9" s="43"/>
      <c r="E9" s="43"/>
      <c r="F9" s="43"/>
      <c r="G9" s="43"/>
      <c r="H9" s="43"/>
      <c r="I9" s="53"/>
      <c r="J9" s="44"/>
      <c r="K9" s="14" t="s">
        <v>48</v>
      </c>
      <c r="L9" s="24"/>
      <c r="M9" s="24"/>
      <c r="N9" s="57">
        <f>Lieferant_innenfragebogen!F9</f>
        <v>0</v>
      </c>
      <c r="O9" s="25"/>
      <c r="P9" s="49" t="str">
        <f>IF(N9=$C$6,1,IF($C$7=N9,0,"FEHLER"))</f>
        <v>FEHLER</v>
      </c>
    </row>
    <row r="10" spans="2:18">
      <c r="B10" s="42" t="s">
        <v>11</v>
      </c>
      <c r="C10" s="43"/>
      <c r="D10" s="43"/>
      <c r="E10" s="43"/>
      <c r="F10" s="43"/>
      <c r="G10" s="43"/>
      <c r="H10" s="43"/>
      <c r="I10" s="53"/>
      <c r="J10" s="44"/>
      <c r="K10" s="14" t="s">
        <v>49</v>
      </c>
      <c r="L10" s="24"/>
      <c r="M10" s="24"/>
      <c r="N10" s="57">
        <f>Lieferant_innenfragebogen!F10</f>
        <v>0</v>
      </c>
      <c r="O10" s="25"/>
      <c r="P10" s="49" t="str">
        <f>IF(N10=$C$6,1,IF($C$7=N10,0,"FEHLER"))</f>
        <v>FEHLER</v>
      </c>
    </row>
    <row r="11" spans="2:18">
      <c r="B11" s="42" t="s">
        <v>12</v>
      </c>
      <c r="C11" s="43"/>
      <c r="D11" s="43"/>
      <c r="E11" s="43"/>
      <c r="F11" s="43"/>
      <c r="G11" s="43"/>
      <c r="H11" s="43"/>
      <c r="I11" s="53"/>
      <c r="J11" s="44"/>
      <c r="K11" s="14" t="s">
        <v>50</v>
      </c>
      <c r="L11" s="24"/>
      <c r="M11" s="24"/>
      <c r="N11" s="57">
        <f>Lieferant_innenfragebogen!F11</f>
        <v>0</v>
      </c>
      <c r="O11" s="25"/>
      <c r="P11" s="49" t="str">
        <f>IF(N11=$C$6,1,IF($C$7=N11,0,"FEHLER"))</f>
        <v>FEHLER</v>
      </c>
    </row>
    <row r="12" spans="2:18">
      <c r="B12" s="42" t="s">
        <v>13</v>
      </c>
      <c r="C12" s="43"/>
      <c r="D12" s="43"/>
      <c r="E12" s="43"/>
      <c r="F12" s="43"/>
      <c r="G12" s="43"/>
      <c r="H12" s="43"/>
      <c r="I12" s="53"/>
      <c r="J12" s="44"/>
      <c r="K12" s="14" t="s">
        <v>51</v>
      </c>
      <c r="L12" s="24"/>
      <c r="M12" s="24"/>
      <c r="N12" s="57">
        <f>Lieferant_innenfragebogen!F12</f>
        <v>0</v>
      </c>
      <c r="O12" s="25"/>
      <c r="P12" s="49" t="str">
        <f>IF(N12=$C$6,1,IF($C$7=N12,0,"FEHLER"))</f>
        <v>FEHLER</v>
      </c>
    </row>
    <row r="13" spans="2:18">
      <c r="B13" s="42" t="s">
        <v>14</v>
      </c>
      <c r="C13" s="43"/>
      <c r="D13" s="43"/>
      <c r="E13" s="43"/>
      <c r="F13" s="43"/>
      <c r="G13" s="43"/>
      <c r="H13" s="43"/>
      <c r="I13" s="53"/>
      <c r="J13" s="44"/>
      <c r="K13" s="14" t="s">
        <v>52</v>
      </c>
      <c r="L13" s="24"/>
      <c r="M13" s="24"/>
      <c r="N13" s="57">
        <f>Lieferant_innenfragebogen!F13</f>
        <v>0</v>
      </c>
      <c r="O13" s="25"/>
      <c r="P13" s="49" t="str">
        <f>IF(N13=$C$6,1,IF($C$7=N13,0,"FEHLER"))</f>
        <v>FEHLER</v>
      </c>
    </row>
    <row r="14" spans="2:18" s="28" customFormat="1" ht="23">
      <c r="B14" s="58"/>
      <c r="C14" s="27"/>
      <c r="D14" s="27"/>
      <c r="E14" s="27"/>
      <c r="F14" s="27"/>
      <c r="G14" s="27"/>
      <c r="H14" s="27"/>
      <c r="I14" s="27"/>
      <c r="J14" s="27"/>
      <c r="K14" s="27" t="s">
        <v>64</v>
      </c>
      <c r="L14" s="27"/>
      <c r="M14" s="27"/>
      <c r="N14" s="27"/>
      <c r="O14" s="27"/>
      <c r="P14" s="59" t="e">
        <f>P2*I2+P8*I8</f>
        <v>#VALUE!</v>
      </c>
      <c r="Q14" s="32"/>
    </row>
    <row r="15" spans="2:18">
      <c r="P15" s="60"/>
    </row>
    <row r="16" spans="2:18">
      <c r="P16" s="60"/>
    </row>
    <row r="17" spans="2:17">
      <c r="P17" s="3"/>
      <c r="Q17" s="9"/>
    </row>
    <row r="18" spans="2:17">
      <c r="P18" s="33"/>
    </row>
    <row r="19" spans="2:17">
      <c r="B19" s="38"/>
      <c r="K19" s="38" t="s">
        <v>65</v>
      </c>
      <c r="N19" s="10" t="s">
        <v>67</v>
      </c>
      <c r="P19" s="33"/>
    </row>
    <row r="20" spans="2:17">
      <c r="B20" s="38" t="s">
        <v>17</v>
      </c>
      <c r="K20" s="61" t="s">
        <v>41</v>
      </c>
      <c r="N20" s="34">
        <v>0.7</v>
      </c>
      <c r="P20" s="33"/>
    </row>
    <row r="21" spans="2:17">
      <c r="B21" s="38" t="s">
        <v>18</v>
      </c>
      <c r="K21" s="61" t="s">
        <v>47</v>
      </c>
      <c r="N21" s="34">
        <v>0.3</v>
      </c>
    </row>
    <row r="22" spans="2:17">
      <c r="B22" s="38"/>
      <c r="K22" s="38" t="s">
        <v>66</v>
      </c>
      <c r="N22" s="62">
        <f>SUM(N20,N21)</f>
        <v>1</v>
      </c>
    </row>
  </sheetData>
  <sheetProtection algorithmName="SHA-512" hashValue="SfLhWp26KdkirYNQrUPjfV8NWxo8BbYtorTtMt7gl3AhAueYTwfzfjHaJguxUvuKkhOZI+sDjbQR9Bnibdb5cQ==" saltValue="kTag+7fjvdhe7lXzeoED1A==" spinCount="100000" sheet="1" objects="1" scenarios="1"/>
  <conditionalFormatting sqref="P2">
    <cfRule type="dataBar" priority="3">
      <dataBar>
        <cfvo type="num" val="0"/>
        <cfvo type="num" val="1"/>
        <color theme="9"/>
      </dataBar>
      <extLst>
        <ext xmlns:x14="http://schemas.microsoft.com/office/spreadsheetml/2009/9/main" uri="{B025F937-C7B1-47D3-B67F-A62EFF666E3E}">
          <x14:id>{2580069D-FEAB-4571-8FA6-6E6F2EE625D3}</x14:id>
        </ext>
      </extLst>
    </cfRule>
  </conditionalFormatting>
  <conditionalFormatting sqref="P8">
    <cfRule type="dataBar" priority="1">
      <dataBar>
        <cfvo type="num" val="0"/>
        <cfvo type="num" val="1"/>
        <color theme="9"/>
      </dataBar>
      <extLst>
        <ext xmlns:x14="http://schemas.microsoft.com/office/spreadsheetml/2009/9/main" uri="{B025F937-C7B1-47D3-B67F-A62EFF666E3E}">
          <x14:id>{C95CF55F-A2A1-4535-893E-F6E3095843DE}</x14:id>
        </ext>
      </extLst>
    </cfRule>
  </conditionalFormatting>
  <conditionalFormatting sqref="P9:P13 P3:P7">
    <cfRule type="dataBar" priority="4">
      <dataBar>
        <cfvo type="min"/>
        <cfvo type="max"/>
        <color theme="9" tint="0.59999389629810485"/>
      </dataBar>
      <extLst>
        <ext xmlns:x14="http://schemas.microsoft.com/office/spreadsheetml/2009/9/main" uri="{B025F937-C7B1-47D3-B67F-A62EFF666E3E}">
          <x14:id>{53331027-9419-4658-A194-674636B72335}</x14:id>
        </ext>
      </extLst>
    </cfRule>
  </conditionalFormatting>
  <conditionalFormatting sqref="P14">
    <cfRule type="dataBar" priority="2">
      <dataBar>
        <cfvo type="num" val="0"/>
        <cfvo type="num" val="1"/>
        <color theme="9"/>
      </dataBar>
      <extLst>
        <ext xmlns:x14="http://schemas.microsoft.com/office/spreadsheetml/2009/9/main" uri="{B025F937-C7B1-47D3-B67F-A62EFF666E3E}">
          <x14:id>{4C6271D8-14E9-48E0-823C-3A2CA2653141}</x14:id>
        </ext>
      </extLst>
    </cfRule>
  </conditionalFormatting>
  <dataValidations disablePrompts="1" count="1">
    <dataValidation type="list" allowBlank="1" showInputMessage="1" showErrorMessage="1" sqref="N6:N7 N9:N13">
      <formula1>$C$6:$C$7</formula1>
    </dataValidation>
  </dataValidation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580069D-FEAB-4571-8FA6-6E6F2EE625D3}">
            <x14:dataBar minLength="0" maxLength="100" gradient="0">
              <x14:cfvo type="num">
                <xm:f>0</xm:f>
              </x14:cfvo>
              <x14:cfvo type="num">
                <xm:f>1</xm:f>
              </x14:cfvo>
              <x14:negativeFillColor rgb="FFFF0000"/>
              <x14:axisColor rgb="FF000000"/>
            </x14:dataBar>
          </x14:cfRule>
          <xm:sqref>P2</xm:sqref>
        </x14:conditionalFormatting>
        <x14:conditionalFormatting xmlns:xm="http://schemas.microsoft.com/office/excel/2006/main">
          <x14:cfRule type="dataBar" id="{C95CF55F-A2A1-4535-893E-F6E3095843DE}">
            <x14:dataBar minLength="0" maxLength="100" gradient="0">
              <x14:cfvo type="num">
                <xm:f>0</xm:f>
              </x14:cfvo>
              <x14:cfvo type="num">
                <xm:f>1</xm:f>
              </x14:cfvo>
              <x14:negativeFillColor rgb="FFFF0000"/>
              <x14:axisColor rgb="FF000000"/>
            </x14:dataBar>
          </x14:cfRule>
          <xm:sqref>P8</xm:sqref>
        </x14:conditionalFormatting>
        <x14:conditionalFormatting xmlns:xm="http://schemas.microsoft.com/office/excel/2006/main">
          <x14:cfRule type="dataBar" id="{53331027-9419-4658-A194-674636B72335}">
            <x14:dataBar minLength="0" maxLength="100" gradient="0">
              <x14:cfvo type="autoMin"/>
              <x14:cfvo type="autoMax"/>
              <x14:negativeFillColor rgb="FFFF0000"/>
              <x14:axisColor rgb="FF000000"/>
            </x14:dataBar>
          </x14:cfRule>
          <xm:sqref>P9:P13 P3:P7</xm:sqref>
        </x14:conditionalFormatting>
        <x14:conditionalFormatting xmlns:xm="http://schemas.microsoft.com/office/excel/2006/main">
          <x14:cfRule type="dataBar" id="{4C6271D8-14E9-48E0-823C-3A2CA2653141}">
            <x14:dataBar minLength="0" maxLength="100" gradient="0">
              <x14:cfvo type="num">
                <xm:f>0</xm:f>
              </x14:cfvo>
              <x14:cfvo type="num">
                <xm:f>1</xm:f>
              </x14:cfvo>
              <x14:negativeFillColor rgb="FFFF0000"/>
              <x14:axisColor rgb="FF000000"/>
            </x14:dataBar>
          </x14:cfRule>
          <xm:sqref>P14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2 6 e 7 4 4 b - 7 f 3 7 - 4 8 a 2 - 9 4 9 8 - b d 6 4 a b 5 3 5 d 9 c "   x m l n s = " h t t p : / / s c h e m a s . m i c r o s o f t . c o m / D a t a M a s h u p " > A A A A A B U D A A B Q S w M E F A A C A A g A H H g f V 5 z m c h G l A A A A 9 g A A A B I A H A B D b 2 5 m a W c v U G F j a 2 F n Z S 5 4 b W w g o h g A K K A U A A A A A A A A A A A A A A A A A A A A A A A A A A A A h Y + 9 D o I w G E V f h X S n P 8 i g 5 K M M 6 i a J i Y l x b U q F R i i G F s u 7 O f h I v o I Y R d 0 c 7 7 l n u P d + v U E 2 N H V w U Z 3 V r U k R w x Q F y s i 2 0 K Z M U e + O 4 R x l H L Z C n k S p g l E 2 N h l s k a L K u X N C i P c e + x l u u 5 J E l D J y y D c 7 W a l G o I + s / 8 u h N t Y J I x X i s H + N 4 R F m b I F j G m M K Z I K Q a / M V o n H v s / 2 B s O x r 1 3 e K F y p c r Y F M E c j 7 A 3 8 A U E s D B B Q A A g A I A B x 4 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e B 9 X K I p H u A 4 A A A A R A A A A E w A c A E Z v c m 1 1 b G F z L 1 N l Y 3 R p b 2 4 x L m 0 g o h g A K K A U A A A A A A A A A A A A A A A A A A A A A A A A A A A A K 0 5 N L s n M z 1 M I h t C G 1 g B Q S w E C L Q A U A A I A C A A c e B 9 X n O Z y E a U A A A D 2 A A A A E g A A A A A A A A A A A A A A A A A A A A A A Q 2 9 u Z m l n L 1 B h Y 2 t h Z 2 U u e G 1 s U E s B A i 0 A F A A C A A g A H H g f V w / K 6 a u k A A A A 6 Q A A A B M A A A A A A A A A A A A A A A A A 8 Q A A A F t D b 2 5 0 Z W 5 0 X 1 R 5 c G V z X S 5 4 b W x Q S w E C L Q A U A A I A C A A c e B 9 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2 v x h N O G u E i L 7 V y q 7 z 3 U K Q A A A A A C A A A A A A A Q Z g A A A A E A A C A A A A A z E 0 X N V x g t o C 4 f P u n q Z E t C 1 1 N I C y D Y n U y W O 7 Y H z F q x 0 g A A A A A O g A A A A A I A A C A A A A A J 2 x J N 6 1 W X q 4 G 3 v Y K L z k K u y Z K 1 4 i Y 7 p K O T F 0 r v 0 R U 2 0 F A A A A B 7 V I I 8 F X L E g q 8 J x 9 a q E B q W 5 W 9 1 l c H + 3 F m 7 6 + m 0 K g Z b X 4 h f u L b w A M R M B n X / k 3 C z Z H / U 4 S a q J d B 3 6 k w C a r Y w M F K x q 9 J r G 2 k M + H e v N O / t t p h k z 0 A A A A D n a K k g 4 Q X B X q T l L J o b s q m J F A X 4 s M k Y J l 6 o M X l G S C M U S B B O z z L 9 + t + S l p v 4 / b D e 4 x u p Z h 2 s V M q 4 9 8 I q R z t V e R O a < / D a t a M a s h u p > 
</file>

<file path=customXml/itemProps1.xml><?xml version="1.0" encoding="utf-8"?>
<ds:datastoreItem xmlns:ds="http://schemas.openxmlformats.org/officeDocument/2006/customXml" ds:itemID="{5618E2B8-5CCE-4517-A7A9-6FDD31C38A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Übersicht</vt:lpstr>
      <vt:lpstr>Lieferant_innenfragebogen</vt:lpstr>
      <vt:lpstr>Lieferant_innenbewertung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Nico.Mumm@hs-bochum.de</dc:creator>
  <cp:lastModifiedBy>Dilly, Maike</cp:lastModifiedBy>
  <cp:revision>2</cp:revision>
  <dcterms:created xsi:type="dcterms:W3CDTF">2015-06-05T18:19:34Z</dcterms:created>
  <dcterms:modified xsi:type="dcterms:W3CDTF">2024-09-27T10:04:44Z</dcterms:modified>
</cp:coreProperties>
</file>